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<sst xmlns="http://schemas.openxmlformats.org/spreadsheetml/2006/main" count="494" uniqueCount="175">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</sst>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5\&#1048;&#1057;%20&#1059;&#1044;&#1057;\B1_2023_05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11\&#1048;&#1057;%20&#1059;&#1044;&#1057;\B1_2023_11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11\&#1048;&#1057;%20&#1059;&#1044;&#1057;\B1_2023_11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45260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1826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2806400</v>
          </cell>
          <cell r="G187">
            <v>1936551</v>
          </cell>
          <cell r="H187">
            <v>0</v>
          </cell>
          <cell r="I187">
            <v>0</v>
          </cell>
          <cell r="J187">
            <v>291125</v>
          </cell>
        </row>
        <row r="190">
          <cell r="E190">
            <v>330000</v>
          </cell>
          <cell r="G190">
            <v>15022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525000</v>
          </cell>
          <cell r="G196">
            <v>0</v>
          </cell>
          <cell r="H196">
            <v>0</v>
          </cell>
          <cell r="I196">
            <v>0</v>
          </cell>
          <cell r="J196">
            <v>400726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584721</v>
          </cell>
          <cell r="H205">
            <v>0</v>
          </cell>
          <cell r="I205">
            <v>9662</v>
          </cell>
          <cell r="J205">
            <v>0</v>
          </cell>
        </row>
        <row r="223">
          <cell r="E223">
            <v>85000</v>
          </cell>
          <cell r="G223">
            <v>81310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76400</v>
          </cell>
          <cell r="G276">
            <v>71976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3600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4797400</v>
          </cell>
          <cell r="G375">
            <v>2701016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691952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-9662</v>
          </cell>
          <cell r="H591">
            <v>0</v>
          </cell>
          <cell r="I591">
            <v>9662</v>
          </cell>
          <cell r="J591">
            <v>0</v>
          </cell>
        </row>
        <row r="594">
          <cell r="E594">
            <v>0</v>
          </cell>
          <cell r="G594">
            <v>-9662</v>
          </cell>
          <cell r="I594">
            <v>9662</v>
          </cell>
          <cell r="J594">
            <v>0</v>
          </cell>
        </row>
        <row r="605">
          <cell r="E605" t="str">
            <v>02/8004502</v>
          </cell>
          <cell r="H605" t="str">
            <v>                                         v.stefanova@comdos.bg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45260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2500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-7000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31.10.2023 г.</v>
          </cell>
          <cell r="E605" t="str">
            <v>02/8004502</v>
          </cell>
          <cell r="H605" t="str">
            <v>v.stefanova@comdos.bg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62" zoomScaleNormal="62" zoomScalePageLayoutView="0" workbookViewId="0" topLeftCell="B6">
      <selection activeCell="E28" sqref="E2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45260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0</v>
      </c>
      <c r="F15" s="41" t="str">
        <f>'[2]OTCHET'!F15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1826</v>
      </c>
      <c r="G22" s="103">
        <f t="shared" si="0"/>
        <v>1826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1826</v>
      </c>
      <c r="G25" s="128">
        <f aca="true" t="shared" si="2" ref="G25:M25">+G26+G30+G31+G32+G33</f>
        <v>1826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1826</v>
      </c>
      <c r="G32" s="169">
        <f>'[2]OTCHET'!G110+'[2]OTCHET'!G119+'[2]OTCHET'!G135+'[2]OTCHET'!G136</f>
        <v>1826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4797400</v>
      </c>
      <c r="F38" s="209">
        <f t="shared" si="3"/>
        <v>3394794</v>
      </c>
      <c r="G38" s="210">
        <f t="shared" si="3"/>
        <v>2693180</v>
      </c>
      <c r="H38" s="211">
        <f t="shared" si="3"/>
        <v>0</v>
      </c>
      <c r="I38" s="211">
        <f t="shared" si="3"/>
        <v>9662</v>
      </c>
      <c r="J38" s="212">
        <f t="shared" si="3"/>
        <v>691952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3661400</v>
      </c>
      <c r="F39" s="221">
        <f t="shared" si="4"/>
        <v>2643525</v>
      </c>
      <c r="G39" s="222">
        <f t="shared" si="4"/>
        <v>1951573</v>
      </c>
      <c r="H39" s="223">
        <f t="shared" si="4"/>
        <v>0</v>
      </c>
      <c r="I39" s="223">
        <f t="shared" si="4"/>
        <v>0</v>
      </c>
      <c r="J39" s="224">
        <f t="shared" si="4"/>
        <v>691952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2806400</v>
      </c>
      <c r="F40" s="229">
        <f t="shared" si="1"/>
        <v>2227676</v>
      </c>
      <c r="G40" s="230">
        <f>'[2]OTCHET'!G187</f>
        <v>1936551</v>
      </c>
      <c r="H40" s="231">
        <f>'[2]OTCHET'!H187</f>
        <v>0</v>
      </c>
      <c r="I40" s="231">
        <f>'[2]OTCHET'!I187</f>
        <v>0</v>
      </c>
      <c r="J40" s="232">
        <f>'[2]OTCHET'!J187</f>
        <v>291125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330000</v>
      </c>
      <c r="F41" s="237">
        <f t="shared" si="1"/>
        <v>15123</v>
      </c>
      <c r="G41" s="238">
        <f>'[2]OTCHET'!G190</f>
        <v>15022</v>
      </c>
      <c r="H41" s="239">
        <f>'[2]OTCHET'!H190</f>
        <v>0</v>
      </c>
      <c r="I41" s="239">
        <f>'[2]OTCHET'!I190</f>
        <v>0</v>
      </c>
      <c r="J41" s="240">
        <f>'[2]OTCHET'!J190</f>
        <v>101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525000</v>
      </c>
      <c r="F42" s="244">
        <f t="shared" si="1"/>
        <v>400726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400726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+'[2]OTCHET'!E205+'[2]OTCHET'!E223+'[2]OTCHET'!E271</f>
        <v>1056000</v>
      </c>
      <c r="F43" s="250">
        <f t="shared" si="1"/>
        <v>675693</v>
      </c>
      <c r="G43" s="251">
        <f>+'[2]OTCHET'!G205+'[2]OTCHET'!G223+'[2]OTCHET'!G271</f>
        <v>666031</v>
      </c>
      <c r="H43" s="252">
        <f>+'[2]OTCHET'!H205+'[2]OTCHET'!H223+'[2]OTCHET'!H271</f>
        <v>0</v>
      </c>
      <c r="I43" s="252">
        <f>+'[2]OTCHET'!I205+'[2]OTCHET'!I223+'[2]OTCHET'!I271</f>
        <v>9662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'[2]OTCHET'!E275+'[2]OTCHET'!E276+'[2]OTCHET'!E284+'[2]OTCHET'!E287</f>
        <v>80000</v>
      </c>
      <c r="F49" s="168">
        <f t="shared" si="1"/>
        <v>75576</v>
      </c>
      <c r="G49" s="169">
        <f>'[2]OTCHET'!G275+'[2]OTCHET'!G276+'[2]OTCHET'!G284+'[2]OTCHET'!G287</f>
        <v>75576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4797400</v>
      </c>
      <c r="F56" s="293">
        <f t="shared" si="5"/>
        <v>3392968</v>
      </c>
      <c r="G56" s="294">
        <f t="shared" si="5"/>
        <v>2701016</v>
      </c>
      <c r="H56" s="295">
        <f t="shared" si="5"/>
        <v>0</v>
      </c>
      <c r="I56" s="296">
        <f t="shared" si="5"/>
        <v>0</v>
      </c>
      <c r="J56" s="297">
        <f t="shared" si="5"/>
        <v>691952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+'[2]OTCHET'!E361+'[2]OTCHET'!E375+'[2]OTCHET'!E388</f>
        <v>4797400</v>
      </c>
      <c r="F57" s="299">
        <f t="shared" si="1"/>
        <v>2701016</v>
      </c>
      <c r="G57" s="300">
        <f>+'[2]OTCHET'!G361+'[2]OTCHET'!G375+'[2]OTCHET'!G388</f>
        <v>2701016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0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'[2]OTCHET'!E412</f>
        <v>0</v>
      </c>
      <c r="F62" s="199">
        <f t="shared" si="1"/>
        <v>691952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691952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9662</v>
      </c>
      <c r="H64" s="338">
        <f t="shared" si="6"/>
        <v>0</v>
      </c>
      <c r="I64" s="338">
        <f t="shared" si="6"/>
        <v>-9662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-9662</v>
      </c>
      <c r="H66" s="350">
        <f>SUM(+H68+H76+H77+H84+H85+H86+H89+H90+H91+H92+H93+H94+H95)</f>
        <v>0</v>
      </c>
      <c r="I66" s="350">
        <f>SUM(+I68+I76+I77+I84+I85+I86+I89+I90+I91+I92+I93+I94+I95)</f>
        <v>9662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+'[2]OTCHET'!E521+'[2]OTCHET'!E524+'[2]OTCHET'!E544</f>
        <v>0</v>
      </c>
      <c r="F88" s="382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+'[2]OTCHET'!E587+'[2]OTCHET'!E588</f>
        <v>0</v>
      </c>
      <c r="F93" s="168">
        <f t="shared" si="12"/>
        <v>0</v>
      </c>
      <c r="G93" s="169">
        <f>+'[2]OTCHET'!G587+'[2]OTCHET'!G588</f>
        <v>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+'[2]OTCHET'!E589+'[2]OTCHET'!E590</f>
        <v>0</v>
      </c>
      <c r="F94" s="168">
        <f t="shared" si="12"/>
        <v>0</v>
      </c>
      <c r="G94" s="169">
        <f>+'[2]OTCHET'!G589+'[2]OTCHET'!G590</f>
        <v>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-9662</v>
      </c>
      <c r="H95" s="122">
        <f>'[2]OTCHET'!H591</f>
        <v>0</v>
      </c>
      <c r="I95" s="122">
        <f>'[2]OTCHET'!I591</f>
        <v>9662</v>
      </c>
      <c r="J95" s="123">
        <f>'[2]OTCHET'!J591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-9662</v>
      </c>
      <c r="H96" s="398">
        <f>+'[2]OTCHET'!H594</f>
        <v>0</v>
      </c>
      <c r="I96" s="398">
        <f>+'[2]OTCHET'!I594</f>
        <v>9662</v>
      </c>
      <c r="J96" s="399">
        <f>+'[2]OTCHET'!J594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+'[2]OTCHET'!H605</f>
        <v>                                         v.stefanova@comdos.bg</v>
      </c>
      <c r="C107" s="421"/>
      <c r="D107" s="421"/>
      <c r="E107" s="426"/>
      <c r="F107" s="19"/>
      <c r="G107" s="427" t="str">
        <f>+'[2]OTCHET'!E605</f>
        <v>02/8004502</v>
      </c>
      <c r="H107" s="427">
        <f>+'[2]OTCHET'!F605</f>
        <v>0</v>
      </c>
      <c r="I107" s="428"/>
      <c r="J107" s="429">
        <f>+'[2]OTCHET'!B605</f>
        <v>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6" zoomScaleNormal="66" zoomScalePageLayoutView="0" workbookViewId="0" topLeftCell="B69">
      <selection activeCell="H106" sqref="H10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45260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33</v>
      </c>
      <c r="F15" s="41" t="str">
        <f>'[3]OTCHET'!F15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'[3]OTCHET'!E106</f>
        <v>0</v>
      </c>
      <c r="F31" s="168">
        <f t="shared" si="1"/>
        <v>0</v>
      </c>
      <c r="G31" s="169">
        <f>'[3]OTCHET'!G106</f>
        <v>0</v>
      </c>
      <c r="H31" s="170">
        <f>'[3]OTCHET'!H106</f>
        <v>0</v>
      </c>
      <c r="I31" s="170">
        <f>'[3]OTCHET'!I106</f>
        <v>0</v>
      </c>
      <c r="J31" s="171">
        <f>'[3]OTCHET'!J106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'[3]OTCHET'!E110+'[3]OTCHET'!E119+'[3]OTCHET'!E135+'[3]OTCHET'!E136</f>
        <v>0</v>
      </c>
      <c r="F32" s="168">
        <f t="shared" si="1"/>
        <v>0</v>
      </c>
      <c r="G32" s="169">
        <f>'[3]OTCHET'!G110+'[3]OTCHET'!G119+'[3]OTCHET'!G135+'[3]OTCHET'!G136</f>
        <v>0</v>
      </c>
      <c r="H32" s="170">
        <f>'[3]OTCHET'!H110+'[3]OTCHET'!H119+'[3]OTCHET'!H135+'[3]OTCHET'!H136</f>
        <v>0</v>
      </c>
      <c r="I32" s="170">
        <f>'[3]OTCHET'!I110+'[3]OTCHET'!I119+'[3]OTCHET'!I135+'[3]OTCHET'!I136</f>
        <v>0</v>
      </c>
      <c r="J32" s="171">
        <f>'[3]OTCHET'!J110+'[3]OTCHET'!J119+'[3]OTCHET'!J135+'[3]OTCHET'!J136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'[3]OTCHET'!E123</f>
        <v>0</v>
      </c>
      <c r="F33" s="120">
        <f t="shared" si="1"/>
        <v>0</v>
      </c>
      <c r="G33" s="121">
        <f>'[3]OTCHET'!G123</f>
        <v>0</v>
      </c>
      <c r="H33" s="122">
        <f>'[3]OTCHET'!H123</f>
        <v>0</v>
      </c>
      <c r="I33" s="122">
        <f>'[3]OTCHET'!I123</f>
        <v>0</v>
      </c>
      <c r="J33" s="123">
        <f>'[3]OTCHET'!J123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+'[3]OTCHET'!E137</f>
        <v>0</v>
      </c>
      <c r="F36" s="191">
        <f t="shared" si="1"/>
        <v>0</v>
      </c>
      <c r="G36" s="192">
        <f>+'[3]OTCHET'!G137</f>
        <v>0</v>
      </c>
      <c r="H36" s="193">
        <f>+'[3]OTCHET'!H137</f>
        <v>0</v>
      </c>
      <c r="I36" s="193">
        <f>+'[3]OTCHET'!I137</f>
        <v>0</v>
      </c>
      <c r="J36" s="194">
        <f>+'[3]OTCHET'!J137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'[3]OTCHET'!E140+'[3]OTCHET'!E149+'[3]OTCHET'!E158</f>
        <v>0</v>
      </c>
      <c r="F37" s="199">
        <f t="shared" si="1"/>
        <v>0</v>
      </c>
      <c r="G37" s="200">
        <f>'[3]OTCHET'!G140+'[3]OTCHET'!G149+'[3]OTCHET'!G158</f>
        <v>0</v>
      </c>
      <c r="H37" s="201">
        <f>'[3]OTCHET'!H140+'[3]OTCHET'!H149+'[3]OTCHET'!H158</f>
        <v>0</v>
      </c>
      <c r="I37" s="201">
        <f>'[3]OTCHET'!I140+'[3]OTCHET'!I149+'[3]OTCHET'!I158</f>
        <v>0</v>
      </c>
      <c r="J37" s="202">
        <f>'[3]OTCHET'!J140+'[3]OTCHET'!J149+'[3]OTCHET'!J158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'[3]OTCHET'!E187</f>
        <v>0</v>
      </c>
      <c r="F40" s="229">
        <f t="shared" si="1"/>
        <v>0</v>
      </c>
      <c r="G40" s="230">
        <f>'[3]OTCHET'!G187</f>
        <v>0</v>
      </c>
      <c r="H40" s="231">
        <f>'[3]OTCHET'!H187</f>
        <v>0</v>
      </c>
      <c r="I40" s="231">
        <f>'[3]OTCHET'!I187</f>
        <v>0</v>
      </c>
      <c r="J40" s="232">
        <f>'[3]OTCHET'!J187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'[3]OTCHET'!E190</f>
        <v>0</v>
      </c>
      <c r="F41" s="237">
        <f t="shared" si="1"/>
        <v>0</v>
      </c>
      <c r="G41" s="238">
        <f>'[3]OTCHET'!G190</f>
        <v>0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+'[3]OTCHET'!E196+'[3]OTCHET'!E204</f>
        <v>0</v>
      </c>
      <c r="F42" s="244">
        <f t="shared" si="1"/>
        <v>0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+'[3]OTCHET'!E205+'[3]OTCHET'!E223+'[3]OTCHET'!E271</f>
        <v>0</v>
      </c>
      <c r="F43" s="250">
        <f t="shared" si="1"/>
        <v>0</v>
      </c>
      <c r="G43" s="251">
        <f>+'[3]OTCHET'!G205+'[3]OTCHET'!G223+'[3]OTCHET'!G271</f>
        <v>0</v>
      </c>
      <c r="H43" s="252">
        <f>+'[3]OTCHET'!H205+'[3]OTCHET'!H223+'[3]OTCHET'!H271</f>
        <v>0</v>
      </c>
      <c r="I43" s="252">
        <f>+'[3]OTCHET'!I205+'[3]OTCHET'!I223+'[3]OTCHET'!I271</f>
        <v>0</v>
      </c>
      <c r="J43" s="253">
        <f>+'[3]OTCHET'!J205+'[3]OTCHET'!J223+'[3]OTCHET'!J271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+'[3]OTCHET'!E227+'[3]OTCHET'!E233+'[3]OTCHET'!E236+'[3]OTCHET'!E237+'[3]OTCHET'!E238+'[3]OTCHET'!E239+'[3]OTCHET'!E240</f>
        <v>0</v>
      </c>
      <c r="F44" s="120">
        <f t="shared" si="1"/>
        <v>0</v>
      </c>
      <c r="G44" s="121">
        <f>+'[3]OTCHET'!G227+'[3]OTCHET'!G233+'[3]OTCHET'!G236+'[3]OTCHET'!G237+'[3]OTCHET'!G238+'[3]OTCHET'!G239+'[3]OTCHET'!G240</f>
        <v>0</v>
      </c>
      <c r="H44" s="122">
        <f>+'[3]OTCHET'!H227+'[3]OTCHET'!H233+'[3]OTCHET'!H236+'[3]OTCHET'!H237+'[3]OTCHET'!H238+'[3]OTCHET'!H239+'[3]OTCHET'!H240</f>
        <v>0</v>
      </c>
      <c r="I44" s="122">
        <f>+'[3]OTCHET'!I227+'[3]OTCHET'!I233+'[3]OTCHET'!I236+'[3]OTCHET'!I237+'[3]OTCHET'!I238+'[3]OTCHET'!I239+'[3]OTCHET'!I240</f>
        <v>0</v>
      </c>
      <c r="J44" s="123">
        <f>+'[3]OTCHET'!J227+'[3]OTCHET'!J233+'[3]OTCHET'!J236+'[3]OTCHET'!J237+'[3]OTCHET'!J238+'[3]OTCHET'!J239+'[3]OTCHET'!J240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+'[3]OTCHET'!E236+'[3]OTCHET'!E237+'[3]OTCHET'!E238+'[3]OTCHET'!E239+'[3]OTCHET'!E243+'[3]OTCHET'!E244+'[3]OTCHET'!E248</f>
        <v>0</v>
      </c>
      <c r="F45" s="256">
        <f t="shared" si="1"/>
        <v>0</v>
      </c>
      <c r="G45" s="257">
        <f>+'[3]OTCHET'!G236+'[3]OTCHET'!G237+'[3]OTCHET'!G238+'[3]OTCHET'!G239+'[3]OTCHET'!G243+'[3]OTCHET'!G244+'[3]OTCHET'!G248</f>
        <v>0</v>
      </c>
      <c r="H45" s="258">
        <f>+'[3]OTCHET'!H236+'[3]OTCHET'!H237+'[3]OTCHET'!H238+'[3]OTCHET'!H239+'[3]OTCHET'!H243+'[3]OTCHET'!H244+'[3]OTCHET'!H248</f>
        <v>0</v>
      </c>
      <c r="I45" s="259">
        <f>+'[3]OTCHET'!I236+'[3]OTCHET'!I237+'[3]OTCHET'!I238+'[3]OTCHET'!I239+'[3]OTCHET'!I243+'[3]OTCHET'!I244+'[3]OTCHET'!I248</f>
        <v>0</v>
      </c>
      <c r="J45" s="260">
        <f>+'[3]OTCHET'!J236+'[3]OTCHET'!J237+'[3]OTCHET'!J238+'[3]OTCHET'!J239+'[3]OTCHET'!J243+'[3]OTCHET'!J244+'[3]OTCHET'!J248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+'[3]OTCHET'!E255+'[3]OTCHET'!E256+'[3]OTCHET'!E257+'[3]OTCHET'!E258</f>
        <v>0</v>
      </c>
      <c r="F46" s="250">
        <f t="shared" si="1"/>
        <v>0</v>
      </c>
      <c r="G46" s="251">
        <f>+'[3]OTCHET'!G255+'[3]OTCHET'!G256+'[3]OTCHET'!G257+'[3]OTCHET'!G258</f>
        <v>0</v>
      </c>
      <c r="H46" s="252">
        <f>+'[3]OTCHET'!H255+'[3]OTCHET'!H256+'[3]OTCHET'!H257+'[3]OTCHET'!H258</f>
        <v>0</v>
      </c>
      <c r="I46" s="252">
        <f>+'[3]OTCHET'!I255+'[3]OTCHET'!I256+'[3]OTCHET'!I257+'[3]OTCHET'!I258</f>
        <v>0</v>
      </c>
      <c r="J46" s="253">
        <f>+'[3]OTCHET'!J255+'[3]OTCHET'!J256+'[3]OTCHET'!J257+'[3]OTCHET'!J258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+'[3]OTCHET'!E256</f>
        <v>0</v>
      </c>
      <c r="F47" s="256">
        <f t="shared" si="1"/>
        <v>0</v>
      </c>
      <c r="G47" s="257">
        <f>+'[3]OTCHET'!G256</f>
        <v>0</v>
      </c>
      <c r="H47" s="258">
        <f>+'[3]OTCHET'!H256</f>
        <v>0</v>
      </c>
      <c r="I47" s="259">
        <f>+'[3]OTCHET'!I256</f>
        <v>0</v>
      </c>
      <c r="J47" s="260">
        <f>+'[3]OTCHET'!J256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+'[3]OTCHET'!E265+'[3]OTCHET'!E269+'[3]OTCHET'!E270</f>
        <v>0</v>
      </c>
      <c r="F48" s="168">
        <f t="shared" si="1"/>
        <v>0</v>
      </c>
      <c r="G48" s="163">
        <f>+'[3]OTCHET'!G265+'[3]OTCHET'!G269+'[3]OTCHET'!G270</f>
        <v>0</v>
      </c>
      <c r="H48" s="164">
        <f>+'[3]OTCHET'!H265+'[3]OTCHET'!H269+'[3]OTCHET'!H270</f>
        <v>0</v>
      </c>
      <c r="I48" s="164">
        <f>+'[3]OTCHET'!I265+'[3]OTCHET'!I269+'[3]OTCHET'!I270</f>
        <v>0</v>
      </c>
      <c r="J48" s="165">
        <f>+'[3]OTCHET'!J265+'[3]OTCHET'!J269+'[3]OTCHET'!J270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'[3]OTCHET'!E275+'[3]OTCHET'!E276+'[3]OTCHET'!E284+'[3]OTCHET'!E287</f>
        <v>0</v>
      </c>
      <c r="F49" s="168">
        <f t="shared" si="1"/>
        <v>0</v>
      </c>
      <c r="G49" s="169">
        <f>'[3]OTCHET'!G275+'[3]OTCHET'!G276+'[3]OTCHET'!G284+'[3]OTCHET'!G287</f>
        <v>0</v>
      </c>
      <c r="H49" s="170">
        <f>'[3]OTCHET'!H275+'[3]OTCHET'!H276+'[3]OTCHET'!H284+'[3]OTCHET'!H287</f>
        <v>0</v>
      </c>
      <c r="I49" s="170">
        <f>'[3]OTCHET'!I275+'[3]OTCHET'!I276+'[3]OTCHET'!I284+'[3]OTCHET'!I287</f>
        <v>0</v>
      </c>
      <c r="J49" s="171">
        <f>'[3]OTCHET'!J275+'[3]OTCHET'!J276+'[3]OTCHET'!J284+'[3]OTCHET'!J287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+'[3]OTCHET'!E288</f>
        <v>0</v>
      </c>
      <c r="F50" s="168">
        <f t="shared" si="1"/>
        <v>0</v>
      </c>
      <c r="G50" s="169">
        <f>+'[3]OTCHET'!G288</f>
        <v>0</v>
      </c>
      <c r="H50" s="170">
        <f>+'[3]OTCHET'!H288</f>
        <v>0</v>
      </c>
      <c r="I50" s="170">
        <f>+'[3]OTCHET'!I288</f>
        <v>0</v>
      </c>
      <c r="J50" s="171">
        <f>+'[3]OTCHET'!J288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+'[3]OTCHET'!E272</f>
        <v>0</v>
      </c>
      <c r="F51" s="120">
        <f>+G51+H51+I51+J51</f>
        <v>0</v>
      </c>
      <c r="G51" s="121">
        <f>+'[3]OTCHET'!G272</f>
        <v>0</v>
      </c>
      <c r="H51" s="122">
        <f>+'[3]OTCHET'!H272</f>
        <v>0</v>
      </c>
      <c r="I51" s="122">
        <f>+'[3]OTCHET'!I272</f>
        <v>0</v>
      </c>
      <c r="J51" s="123">
        <f>+'[3]OTCHET'!J272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+'[3]OTCHET'!E293</f>
        <v>0</v>
      </c>
      <c r="F52" s="120">
        <f t="shared" si="1"/>
        <v>0</v>
      </c>
      <c r="G52" s="121">
        <f>+'[3]OTCHET'!G293</f>
        <v>0</v>
      </c>
      <c r="H52" s="122">
        <f>+'[3]OTCHET'!H293</f>
        <v>0</v>
      </c>
      <c r="I52" s="122">
        <f>+'[3]OTCHET'!I293</f>
        <v>0</v>
      </c>
      <c r="J52" s="123">
        <f>+'[3]OTCHET'!J293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'[3]OTCHET'!E294</f>
        <v>0</v>
      </c>
      <c r="F53" s="267">
        <f t="shared" si="1"/>
        <v>0</v>
      </c>
      <c r="G53" s="268">
        <f>'[3]OTCHET'!G294</f>
        <v>0</v>
      </c>
      <c r="H53" s="269">
        <f>'[3]OTCHET'!H294</f>
        <v>0</v>
      </c>
      <c r="I53" s="269">
        <f>'[3]OTCHET'!I294</f>
        <v>0</v>
      </c>
      <c r="J53" s="270">
        <f>'[3]OTCHET'!J294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'[3]OTCHET'!E296</f>
        <v>0</v>
      </c>
      <c r="F54" s="275">
        <f t="shared" si="1"/>
        <v>0</v>
      </c>
      <c r="G54" s="276">
        <f>'[3]OTCHET'!G296</f>
        <v>0</v>
      </c>
      <c r="H54" s="277">
        <f>'[3]OTCHET'!H296</f>
        <v>0</v>
      </c>
      <c r="I54" s="277">
        <f>'[3]OTCHET'!I296</f>
        <v>0</v>
      </c>
      <c r="J54" s="278">
        <f>'[3]OTCHET'!J296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+'[3]OTCHET'!E297</f>
        <v>0</v>
      </c>
      <c r="F55" s="284">
        <f t="shared" si="1"/>
        <v>0</v>
      </c>
      <c r="G55" s="285">
        <f>+'[3]OTCHET'!G297</f>
        <v>0</v>
      </c>
      <c r="H55" s="286">
        <f>+'[3]OTCHET'!H297</f>
        <v>0</v>
      </c>
      <c r="I55" s="286">
        <f>+'[3]OTCHET'!I297</f>
        <v>0</v>
      </c>
      <c r="J55" s="287">
        <f>+'[3]OTCHET'!J297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+'[3]OTCHET'!E361+'[3]OTCHET'!E375+'[3]OTCHET'!E388</f>
        <v>0</v>
      </c>
      <c r="F57" s="299">
        <f t="shared" si="1"/>
        <v>0</v>
      </c>
      <c r="G57" s="300">
        <f>+'[3]OTCHET'!G361+'[3]OTCHET'!G375+'[3]OTCHET'!G388</f>
        <v>0</v>
      </c>
      <c r="H57" s="301">
        <f>+'[3]OTCHET'!H361+'[3]OTCHET'!H375+'[3]OTCHET'!H388</f>
        <v>0</v>
      </c>
      <c r="I57" s="301">
        <f>+'[3]OTCHET'!I361+'[3]OTCHET'!I375+'[3]OTCHET'!I388</f>
        <v>0</v>
      </c>
      <c r="J57" s="302">
        <f>+'[3]OTCHET'!J361+'[3]OTCHET'!J375+'[3]OTCHET'!J388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304">
        <f t="shared" si="1"/>
        <v>0</v>
      </c>
      <c r="G58" s="305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06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06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07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+'[3]OTCHET'!E422+'[3]OTCHET'!E423+'[3]OTCHET'!E424+'[3]OTCHET'!E425+'[3]OTCHET'!E426</f>
        <v>0</v>
      </c>
      <c r="F59" s="309">
        <f t="shared" si="1"/>
        <v>0</v>
      </c>
      <c r="G59" s="310">
        <f>+'[3]OTCHET'!G422+'[3]OTCHET'!G423+'[3]OTCHET'!G424+'[3]OTCHET'!G425+'[3]OTCHET'!G426</f>
        <v>0</v>
      </c>
      <c r="H59" s="311">
        <f>+'[3]OTCHET'!H422+'[3]OTCHET'!H423+'[3]OTCHET'!H424+'[3]OTCHET'!H425+'[3]OTCHET'!H426</f>
        <v>0</v>
      </c>
      <c r="I59" s="311">
        <f>+'[3]OTCHET'!I422+'[3]OTCHET'!I423+'[3]OTCHET'!I424+'[3]OTCHET'!I425+'[3]OTCHET'!I426</f>
        <v>0</v>
      </c>
      <c r="J59" s="312">
        <f>+'[3]OTCHET'!J422+'[3]OTCHET'!J423+'[3]OTCHET'!J424+'[3]OTCHET'!J425+'[3]OTCHET'!J426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'[3]OTCHET'!E405</f>
        <v>0</v>
      </c>
      <c r="F60" s="316">
        <f t="shared" si="1"/>
        <v>0</v>
      </c>
      <c r="G60" s="317">
        <f>'[3]OTCHET'!G405</f>
        <v>0</v>
      </c>
      <c r="H60" s="318">
        <f>'[3]OTCHET'!H405</f>
        <v>0</v>
      </c>
      <c r="I60" s="318">
        <f>'[3]OTCHET'!I405</f>
        <v>0</v>
      </c>
      <c r="J60" s="319">
        <f>'[3]OTCHET'!J405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'[3]OTCHET'!E412</f>
        <v>0</v>
      </c>
      <c r="F62" s="199">
        <f t="shared" si="1"/>
        <v>0</v>
      </c>
      <c r="G62" s="200">
        <f>'[3]OTCHET'!G412</f>
        <v>0</v>
      </c>
      <c r="H62" s="201">
        <f>'[3]OTCHET'!H412</f>
        <v>0</v>
      </c>
      <c r="I62" s="201">
        <f>'[3]OTCHET'!I412</f>
        <v>0</v>
      </c>
      <c r="J62" s="202">
        <f>'[3]OTCHET'!J412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+'[3]OTCHET'!E249</f>
        <v>0</v>
      </c>
      <c r="F63" s="328">
        <f t="shared" si="1"/>
        <v>0</v>
      </c>
      <c r="G63" s="329">
        <f>+'[3]OTCHET'!G249</f>
        <v>0</v>
      </c>
      <c r="H63" s="330">
        <f>+'[3]OTCHET'!H249</f>
        <v>0</v>
      </c>
      <c r="I63" s="330">
        <f>+'[3]OTCHET'!I249</f>
        <v>0</v>
      </c>
      <c r="J63" s="331">
        <f>+'[3]OTCHET'!J249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+'[3]OTCHET'!E482+'[3]OTCHET'!E483+'[3]OTCHET'!E486+'[3]OTCHET'!E487+'[3]OTCHET'!E490+'[3]OTCHET'!E491+'[3]OTCHET'!E495</f>
        <v>0</v>
      </c>
      <c r="F69" s="367">
        <f t="shared" si="1"/>
        <v>0</v>
      </c>
      <c r="G69" s="368">
        <f>+'[3]OTCHET'!G482+'[3]OTCHET'!G483+'[3]OTCHET'!G486+'[3]OTCHET'!G487+'[3]OTCHET'!G490+'[3]OTCHET'!G491+'[3]OTCHET'!G495</f>
        <v>0</v>
      </c>
      <c r="H69" s="369">
        <f>+'[3]OTCHET'!H482+'[3]OTCHET'!H483+'[3]OTCHET'!H486+'[3]OTCHET'!H487+'[3]OTCHET'!H490+'[3]OTCHET'!H491+'[3]OTCHET'!H495</f>
        <v>0</v>
      </c>
      <c r="I69" s="369">
        <f>+'[3]OTCHET'!I482+'[3]OTCHET'!I483+'[3]OTCHET'!I486+'[3]OTCHET'!I487+'[3]OTCHET'!I490+'[3]OTCHET'!I491+'[3]OTCHET'!I495</f>
        <v>0</v>
      </c>
      <c r="J69" s="370">
        <f>+'[3]OTCHET'!J482+'[3]OTCHET'!J483+'[3]OTCHET'!J486+'[3]OTCHET'!J487+'[3]OTCHET'!J490+'[3]OTCHET'!J491+'[3]OTCHET'!J495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+'[3]OTCHET'!E484+'[3]OTCHET'!E485+'[3]OTCHET'!E488+'[3]OTCHET'!E489+'[3]OTCHET'!E492+'[3]OTCHET'!E493+'[3]OTCHET'!E494+'[3]OTCHET'!E496</f>
        <v>0</v>
      </c>
      <c r="F70" s="375">
        <f t="shared" si="1"/>
        <v>0</v>
      </c>
      <c r="G70" s="376">
        <f>+'[3]OTCHET'!G484+'[3]OTCHET'!G485+'[3]OTCHET'!G488+'[3]OTCHET'!G489+'[3]OTCHET'!G492+'[3]OTCHET'!G493+'[3]OTCHET'!G494+'[3]OTCHET'!G496</f>
        <v>0</v>
      </c>
      <c r="H70" s="377">
        <f>+'[3]OTCHET'!H484+'[3]OTCHET'!H485+'[3]OTCHET'!H488+'[3]OTCHET'!H489+'[3]OTCHET'!H492+'[3]OTCHET'!H493+'[3]OTCHET'!H494+'[3]OTCHET'!H496</f>
        <v>0</v>
      </c>
      <c r="I70" s="377">
        <f>+'[3]OTCHET'!I484+'[3]OTCHET'!I485+'[3]OTCHET'!I488+'[3]OTCHET'!I489+'[3]OTCHET'!I492+'[3]OTCHET'!I493+'[3]OTCHET'!I494+'[3]OTCHET'!I496</f>
        <v>0</v>
      </c>
      <c r="J70" s="378">
        <f>+'[3]OTCHET'!J484+'[3]OTCHET'!J485+'[3]OTCHET'!J488+'[3]OTCHET'!J489+'[3]OTCHET'!J492+'[3]OTCHET'!J493+'[3]OTCHET'!J494+'[3]OTCHET'!J496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+'[3]OTCHET'!E497</f>
        <v>0</v>
      </c>
      <c r="F71" s="375">
        <f t="shared" si="1"/>
        <v>0</v>
      </c>
      <c r="G71" s="376">
        <f>+'[3]OTCHET'!G497</f>
        <v>0</v>
      </c>
      <c r="H71" s="377">
        <f>+'[3]OTCHET'!H497</f>
        <v>0</v>
      </c>
      <c r="I71" s="377">
        <f>+'[3]OTCHET'!I497</f>
        <v>0</v>
      </c>
      <c r="J71" s="378">
        <f>+'[3]OTCHET'!J497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+'[3]OTCHET'!E502</f>
        <v>0</v>
      </c>
      <c r="F72" s="375">
        <f t="shared" si="1"/>
        <v>0</v>
      </c>
      <c r="G72" s="376">
        <f>+'[3]OTCHET'!G502</f>
        <v>0</v>
      </c>
      <c r="H72" s="377">
        <f>+'[3]OTCHET'!H502</f>
        <v>0</v>
      </c>
      <c r="I72" s="377">
        <f>+'[3]OTCHET'!I502</f>
        <v>0</v>
      </c>
      <c r="J72" s="378">
        <f>+'[3]OTCHET'!J502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+'[3]OTCHET'!E542</f>
        <v>0</v>
      </c>
      <c r="F73" s="375">
        <f t="shared" si="1"/>
        <v>0</v>
      </c>
      <c r="G73" s="376">
        <f>+'[3]OTCHET'!G542</f>
        <v>0</v>
      </c>
      <c r="H73" s="377">
        <f>+'[3]OTCHET'!H542</f>
        <v>0</v>
      </c>
      <c r="I73" s="377">
        <f>+'[3]OTCHET'!I542</f>
        <v>0</v>
      </c>
      <c r="J73" s="378">
        <f>+'[3]OTCHET'!J542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+'[3]OTCHET'!E581+'[3]OTCHET'!E582</f>
        <v>0</v>
      </c>
      <c r="F74" s="375">
        <f t="shared" si="1"/>
        <v>0</v>
      </c>
      <c r="G74" s="376">
        <f>+'[3]OTCHET'!G581+'[3]OTCHET'!G582</f>
        <v>0</v>
      </c>
      <c r="H74" s="377">
        <f>+'[3]OTCHET'!H581+'[3]OTCHET'!H582</f>
        <v>0</v>
      </c>
      <c r="I74" s="377">
        <f>+'[3]OTCHET'!I581+'[3]OTCHET'!I582</f>
        <v>0</v>
      </c>
      <c r="J74" s="378">
        <f>+'[3]OTCHET'!J581+'[3]OTCHET'!J582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+'[3]OTCHET'!E583+'[3]OTCHET'!E584+'[3]OTCHET'!E585</f>
        <v>0</v>
      </c>
      <c r="F75" s="382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'[3]OTCHET'!E461</f>
        <v>0</v>
      </c>
      <c r="F76" s="299">
        <f t="shared" si="1"/>
        <v>0</v>
      </c>
      <c r="G76" s="300">
        <f>'[3]OTCHET'!G461</f>
        <v>0</v>
      </c>
      <c r="H76" s="301">
        <f>'[3]OTCHET'!H461</f>
        <v>0</v>
      </c>
      <c r="I76" s="301">
        <f>'[3]OTCHET'!I461</f>
        <v>0</v>
      </c>
      <c r="J76" s="302">
        <f>'[3]OTCHET'!J461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+'[3]OTCHET'!E466+'[3]OTCHET'!E469</f>
        <v>0</v>
      </c>
      <c r="F78" s="367">
        <f t="shared" si="1"/>
        <v>0</v>
      </c>
      <c r="G78" s="368">
        <f>+'[3]OTCHET'!G466+'[3]OTCHET'!G469</f>
        <v>0</v>
      </c>
      <c r="H78" s="369">
        <f>+'[3]OTCHET'!H466+'[3]OTCHET'!H469</f>
        <v>0</v>
      </c>
      <c r="I78" s="369">
        <f>+'[3]OTCHET'!I466+'[3]OTCHET'!I469</f>
        <v>0</v>
      </c>
      <c r="J78" s="370">
        <f>+'[3]OTCHET'!J466+'[3]OTCHET'!J469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+'[3]OTCHET'!E467+'[3]OTCHET'!E470</f>
        <v>0</v>
      </c>
      <c r="F79" s="375">
        <f t="shared" si="1"/>
        <v>0</v>
      </c>
      <c r="G79" s="376">
        <f>+'[3]OTCHET'!G467+'[3]OTCHET'!G470</f>
        <v>0</v>
      </c>
      <c r="H79" s="377">
        <f>+'[3]OTCHET'!H467+'[3]OTCHET'!H470</f>
        <v>0</v>
      </c>
      <c r="I79" s="377">
        <f>+'[3]OTCHET'!I467+'[3]OTCHET'!I470</f>
        <v>0</v>
      </c>
      <c r="J79" s="378">
        <f>+'[3]OTCHET'!J467+'[3]OTCHET'!J470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'[3]OTCHET'!E471</f>
        <v>0</v>
      </c>
      <c r="F80" s="375">
        <f t="shared" si="1"/>
        <v>0</v>
      </c>
      <c r="G80" s="376">
        <f>'[3]OTCHET'!G471</f>
        <v>0</v>
      </c>
      <c r="H80" s="377">
        <f>'[3]OTCHET'!H471</f>
        <v>0</v>
      </c>
      <c r="I80" s="377">
        <f>'[3]OTCHET'!I471</f>
        <v>0</v>
      </c>
      <c r="J80" s="378">
        <f>'[3]OTCHET'!J471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+'[3]OTCHET'!E479</f>
        <v>0</v>
      </c>
      <c r="F82" s="375">
        <f t="shared" si="1"/>
        <v>0</v>
      </c>
      <c r="G82" s="376">
        <f>+'[3]OTCHET'!G479</f>
        <v>0</v>
      </c>
      <c r="H82" s="377">
        <f>+'[3]OTCHET'!H479</f>
        <v>0</v>
      </c>
      <c r="I82" s="377">
        <f>+'[3]OTCHET'!I479</f>
        <v>0</v>
      </c>
      <c r="J82" s="378">
        <f>+'[3]OTCHET'!J479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+'[3]OTCHET'!E480</f>
        <v>0</v>
      </c>
      <c r="F83" s="382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'[3]OTCHET'!E535</f>
        <v>0</v>
      </c>
      <c r="F84" s="299">
        <f t="shared" si="1"/>
        <v>0</v>
      </c>
      <c r="G84" s="300">
        <f>'[3]OTCHET'!G535</f>
        <v>0</v>
      </c>
      <c r="H84" s="301">
        <f>'[3]OTCHET'!H535</f>
        <v>0</v>
      </c>
      <c r="I84" s="301">
        <f>'[3]OTCHET'!I535</f>
        <v>0</v>
      </c>
      <c r="J84" s="302">
        <f>'[3]OTCHET'!J535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'[3]OTCHET'!E536</f>
        <v>0</v>
      </c>
      <c r="F85" s="304">
        <f t="shared" si="1"/>
        <v>0</v>
      </c>
      <c r="G85" s="305">
        <f>'[3]OTCHET'!G536</f>
        <v>0</v>
      </c>
      <c r="H85" s="306">
        <f>'[3]OTCHET'!H536</f>
        <v>0</v>
      </c>
      <c r="I85" s="306">
        <f>'[3]OTCHET'!I536</f>
        <v>0</v>
      </c>
      <c r="J85" s="307">
        <f>'[3]OTCHET'!J536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2500</v>
      </c>
      <c r="G86" s="310">
        <f aca="true" t="shared" si="11" ref="G86:M86">+G87+G88</f>
        <v>2500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+'[3]OTCHET'!E503+'[3]OTCHET'!E512+'[3]OTCHET'!E516+'[3]OTCHET'!E543</f>
        <v>0</v>
      </c>
      <c r="F87" s="367">
        <f t="shared" si="1"/>
        <v>0</v>
      </c>
      <c r="G87" s="368">
        <f>+'[3]OTCHET'!G503+'[3]OTCHET'!G512+'[3]OTCHET'!G516+'[3]OTCHET'!G543</f>
        <v>0</v>
      </c>
      <c r="H87" s="369">
        <f>+'[3]OTCHET'!H503+'[3]OTCHET'!H512+'[3]OTCHET'!H516+'[3]OTCHET'!H543</f>
        <v>0</v>
      </c>
      <c r="I87" s="369">
        <f>+'[3]OTCHET'!I503+'[3]OTCHET'!I512+'[3]OTCHET'!I516+'[3]OTCHET'!I543</f>
        <v>0</v>
      </c>
      <c r="J87" s="370">
        <f>+'[3]OTCHET'!J503+'[3]OTCHET'!J512+'[3]OTCHET'!J516+'[3]OTCHET'!J543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+'[3]OTCHET'!E521+'[3]OTCHET'!E524+'[3]OTCHET'!E544</f>
        <v>0</v>
      </c>
      <c r="F88" s="382">
        <f t="shared" si="1"/>
        <v>2500</v>
      </c>
      <c r="G88" s="383">
        <f>+'[3]OTCHET'!G521+'[3]OTCHET'!G524+'[3]OTCHET'!G544</f>
        <v>2500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'[3]OTCHET'!E531</f>
        <v>0</v>
      </c>
      <c r="F89" s="299">
        <f aca="true" t="shared" si="12" ref="F89:F96">+G89+H89+I89+J89</f>
        <v>0</v>
      </c>
      <c r="G89" s="300">
        <f>'[3]OTCHET'!G531</f>
        <v>0</v>
      </c>
      <c r="H89" s="301">
        <f>'[3]OTCHET'!H531</f>
        <v>0</v>
      </c>
      <c r="I89" s="301">
        <f>'[3]OTCHET'!I531</f>
        <v>0</v>
      </c>
      <c r="J89" s="302">
        <f>'[3]OTCHET'!J531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+'[3]OTCHET'!E567+'[3]OTCHET'!E568+'[3]OTCHET'!E569+'[3]OTCHET'!E570+'[3]OTCHET'!E571+'[3]OTCHET'!E572</f>
        <v>0</v>
      </c>
      <c r="F90" s="304">
        <f t="shared" si="12"/>
        <v>0</v>
      </c>
      <c r="G90" s="305">
        <f>+'[3]OTCHET'!G567+'[3]OTCHET'!G568+'[3]OTCHET'!G569+'[3]OTCHET'!G570+'[3]OTCHET'!G571+'[3]OTCHET'!G572</f>
        <v>0</v>
      </c>
      <c r="H90" s="306">
        <f>+'[3]OTCHET'!H567+'[3]OTCHET'!H568+'[3]OTCHET'!H569+'[3]OTCHET'!H570+'[3]OTCHET'!H571+'[3]OTCHET'!H572</f>
        <v>0</v>
      </c>
      <c r="I90" s="306">
        <f>+'[3]OTCHET'!I567+'[3]OTCHET'!I568+'[3]OTCHET'!I569+'[3]OTCHET'!I570+'[3]OTCHET'!I571+'[3]OTCHET'!I572</f>
        <v>0</v>
      </c>
      <c r="J90" s="307">
        <f>+'[3]OTCHET'!J567+'[3]OTCHET'!J568+'[3]OTCHET'!J569+'[3]OTCHET'!J570+'[3]OTCHET'!J571+'[3]OTCHET'!J572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+'[3]OTCHET'!E573+'[3]OTCHET'!E574+'[3]OTCHET'!E575+'[3]OTCHET'!E576+'[3]OTCHET'!E577+'[3]OTCHET'!E578+'[3]OTCHET'!E579</f>
        <v>0</v>
      </c>
      <c r="F91" s="168">
        <f t="shared" si="12"/>
        <v>0</v>
      </c>
      <c r="G91" s="169">
        <f>+'[3]OTCHET'!G573+'[3]OTCHET'!G574+'[3]OTCHET'!G575+'[3]OTCHET'!G576+'[3]OTCHET'!G577+'[3]OTCHET'!G578+'[3]OTCHET'!G579</f>
        <v>0</v>
      </c>
      <c r="H91" s="170">
        <f>+'[3]OTCHET'!H573+'[3]OTCHET'!H574+'[3]OTCHET'!H575+'[3]OTCHET'!H576+'[3]OTCHET'!H577+'[3]OTCHET'!H578+'[3]OTCHET'!H579</f>
        <v>0</v>
      </c>
      <c r="I91" s="170">
        <f>+'[3]OTCHET'!I573+'[3]OTCHET'!I574+'[3]OTCHET'!I575+'[3]OTCHET'!I576+'[3]OTCHET'!I577+'[3]OTCHET'!I578+'[3]OTCHET'!I579</f>
        <v>0</v>
      </c>
      <c r="J91" s="171">
        <f>+'[3]OTCHET'!J573+'[3]OTCHET'!J574+'[3]OTCHET'!J575+'[3]OTCHET'!J576+'[3]OTCHET'!J577+'[3]OTCHET'!J578+'[3]OTCHET'!J579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+'[3]OTCHET'!E580</f>
        <v>0</v>
      </c>
      <c r="F92" s="168">
        <f t="shared" si="12"/>
        <v>0</v>
      </c>
      <c r="G92" s="169">
        <f>+'[3]OTCHET'!G580</f>
        <v>0</v>
      </c>
      <c r="H92" s="170">
        <f>+'[3]OTCHET'!H580</f>
        <v>0</v>
      </c>
      <c r="I92" s="170">
        <f>+'[3]OTCHET'!I580</f>
        <v>0</v>
      </c>
      <c r="J92" s="171">
        <f>+'[3]OTCHET'!J580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+'[3]OTCHET'!E587+'[3]OTCHET'!E588</f>
        <v>0</v>
      </c>
      <c r="F93" s="168">
        <f t="shared" si="12"/>
        <v>4500</v>
      </c>
      <c r="G93" s="169">
        <f>+'[3]OTCHET'!G587+'[3]OTCHET'!G588</f>
        <v>4500</v>
      </c>
      <c r="H93" s="170">
        <f>+'[3]OTCHET'!H587+'[3]OTCHET'!H588</f>
        <v>0</v>
      </c>
      <c r="I93" s="170">
        <f>+'[3]OTCHET'!I587+'[3]OTCHET'!I588</f>
        <v>0</v>
      </c>
      <c r="J93" s="171">
        <f>+'[3]OTCHET'!J587+'[3]OTCHET'!J588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+'[3]OTCHET'!E589+'[3]OTCHET'!E590</f>
        <v>0</v>
      </c>
      <c r="F94" s="168">
        <f t="shared" si="12"/>
        <v>-7000</v>
      </c>
      <c r="G94" s="169">
        <f>+'[3]OTCHET'!G589+'[3]OTCHET'!G590</f>
        <v>-7000</v>
      </c>
      <c r="H94" s="170">
        <f>+'[3]OTCHET'!H589+'[3]OTCHET'!H590</f>
        <v>0</v>
      </c>
      <c r="I94" s="170">
        <f>+'[3]OTCHET'!I589+'[3]OTCHET'!I590</f>
        <v>0</v>
      </c>
      <c r="J94" s="171">
        <f>+'[3]OTCHET'!J589+'[3]OTCHET'!J590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'[3]OTCHET'!E591</f>
        <v>0</v>
      </c>
      <c r="F95" s="120">
        <f t="shared" si="12"/>
        <v>0</v>
      </c>
      <c r="G95" s="121">
        <f>'[3]OTCHET'!G591</f>
        <v>0</v>
      </c>
      <c r="H95" s="122">
        <f>'[3]OTCHET'!H591</f>
        <v>0</v>
      </c>
      <c r="I95" s="122">
        <f>'[3]OTCHET'!I591</f>
        <v>0</v>
      </c>
      <c r="J95" s="123">
        <f>'[3]OTCHET'!J591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+'[3]OTCHET'!E594</f>
        <v>0</v>
      </c>
      <c r="F96" s="396">
        <f t="shared" si="12"/>
        <v>0</v>
      </c>
      <c r="G96" s="397">
        <f>+'[3]OTCHET'!G594</f>
        <v>0</v>
      </c>
      <c r="H96" s="398">
        <f>+'[3]OTCHET'!H594</f>
        <v>0</v>
      </c>
      <c r="I96" s="398">
        <f>+'[3]OTCHET'!I594</f>
        <v>0</v>
      </c>
      <c r="J96" s="399">
        <f>+'[3]OTCHET'!J594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+'[3]OTCHET'!H605</f>
        <v>v.stefanova@comdos.bg</v>
      </c>
      <c r="C107" s="421"/>
      <c r="D107" s="421"/>
      <c r="E107" s="426"/>
      <c r="F107" s="19"/>
      <c r="G107" s="427" t="str">
        <f>+'[3]OTCHET'!E605</f>
        <v>02/8004502</v>
      </c>
      <c r="H107" s="427">
        <f>+'[3]OTCHET'!F605</f>
        <v>0</v>
      </c>
      <c r="I107" s="428"/>
      <c r="J107" s="429" t="str">
        <f>+'[3]OTCHET'!B605</f>
        <v>31.10.2023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>
        <f>+'[3]OTCHET'!D603</f>
        <v>0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>
        <f>+'[3]OTCHET'!G600</f>
        <v>0</v>
      </c>
      <c r="F114" s="447"/>
      <c r="G114" s="443"/>
      <c r="H114" s="3"/>
      <c r="I114" s="447">
        <f>+'[3]OTCHET'!G603</f>
        <v>0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2023-12-07T05:32:24Z</dcterms:modified>
  <cp:category/>
  <cp:version/>
  <cp:contentType/>
  <cp:contentStatus/>
</cp:coreProperties>
</file>